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5195" windowHeight="11250" activeTab="0"/>
  </bookViews>
  <sheets>
    <sheet name="29.07.2019" sheetId="1" r:id="rId1"/>
    <sheet name="22.11.2016 " sheetId="2" state="hidden" r:id="rId2"/>
  </sheets>
  <definedNames/>
  <calcPr fullCalcOnLoad="1"/>
</workbook>
</file>

<file path=xl/sharedStrings.xml><?xml version="1.0" encoding="utf-8"?>
<sst xmlns="http://schemas.openxmlformats.org/spreadsheetml/2006/main" count="193" uniqueCount="88">
  <si>
    <t>Nr.crt.</t>
  </si>
  <si>
    <t>Denumirea unitatii sanitare care deruleaza programul/subprogramul national de sanatate curativ</t>
  </si>
  <si>
    <t>Denumirea programului/subprogramul national de sanatate curativ</t>
  </si>
  <si>
    <t>SC Oncolab SRL</t>
  </si>
  <si>
    <t>Spitalul Clinic Judetean de Urgenta Craiova</t>
  </si>
  <si>
    <t>Programul national de boli cardiovasculare</t>
  </si>
  <si>
    <t>Programul national de oncologie</t>
  </si>
  <si>
    <t>Programul national de tratament al hemofiliei si talasemiei</t>
  </si>
  <si>
    <t>Programul national de tratament pentru boli rare</t>
  </si>
  <si>
    <t>Programul national de boli endocrine</t>
  </si>
  <si>
    <t>Programul national de ortopedie</t>
  </si>
  <si>
    <t>Spitalul Clinic Municipal Filantropia</t>
  </si>
  <si>
    <t>Programul national de diabet zaharat</t>
  </si>
  <si>
    <t>Programul national de supleere a functiei renale la bolnavii cu insuficienta renala cronica</t>
  </si>
  <si>
    <t>implantare de stimulatoare cardiace</t>
  </si>
  <si>
    <t>implantare de defibrilatoare interne</t>
  </si>
  <si>
    <t>resincronizare cardiaca in insuficienta cardiaca severa</t>
  </si>
  <si>
    <t>asigurarea tratamentului specific:insulina si ADO</t>
  </si>
  <si>
    <t>seturi consumabile pentru pompe de insulina</t>
  </si>
  <si>
    <t>Talasemia</t>
  </si>
  <si>
    <t>Total ONCOLOGIE</t>
  </si>
  <si>
    <t>Total Hemofilie Talasemie din care,</t>
  </si>
  <si>
    <t>Total Talasemie</t>
  </si>
  <si>
    <t>TOTAL</t>
  </si>
  <si>
    <t>SC Onco Life Center SRL</t>
  </si>
  <si>
    <t>Subprogramul de radiologie interventionala</t>
  </si>
  <si>
    <t>terapia afectiunilor coloanei vertebrale</t>
  </si>
  <si>
    <t>terapia hemoragiilor acute sau cronice</t>
  </si>
  <si>
    <t xml:space="preserve"> afectiuni vasculare periferice</t>
  </si>
  <si>
    <t>osteoporoza</t>
  </si>
  <si>
    <t>gusa</t>
  </si>
  <si>
    <t>Subprogramul de reconstructie mamara dupa afectiuni oncologice prin endoprotezare</t>
  </si>
  <si>
    <t>boala Hunter</t>
  </si>
  <si>
    <t>Sindromul SIDPU</t>
  </si>
  <si>
    <t>SC Centrul  de Oncologie Sf. Nectarie SRL</t>
  </si>
  <si>
    <t>Total hemofilie profilaxie</t>
  </si>
  <si>
    <t>Total hemofilie inhibitori</t>
  </si>
  <si>
    <t>Total Hemofilie on demand</t>
  </si>
  <si>
    <t>Hemofilia on demand</t>
  </si>
  <si>
    <t>Hemofilia profilaxie</t>
  </si>
  <si>
    <t>Hemofilia inhibitori</t>
  </si>
  <si>
    <t>SC Gral Medical SRL</t>
  </si>
  <si>
    <t>Progamul national de oncologie</t>
  </si>
  <si>
    <t>hemodializa conventionala</t>
  </si>
  <si>
    <t>dializa peritoneala continua</t>
  </si>
  <si>
    <t>hemodiafiltrare</t>
  </si>
  <si>
    <t>dializa peritoneala automata</t>
  </si>
  <si>
    <t>SC   Fresenius Nephrocare Romania S.R.L.</t>
  </si>
  <si>
    <t>cobaltoterapie</t>
  </si>
  <si>
    <t>accelerator liniar 2 D</t>
  </si>
  <si>
    <t>brahiterapie</t>
  </si>
  <si>
    <t>Adulti cu instabilitate articulara tratata prin implanturi prin fixare</t>
  </si>
  <si>
    <t>endoprotezare adulti</t>
  </si>
  <si>
    <t>TOTAL SERVICII DE HEMODIALIZA SI DIALIZA PERITONEALA</t>
  </si>
  <si>
    <t>Subprogramul de radioterapie a bolnavilor cu afectiuni oncologice</t>
  </si>
  <si>
    <t>Situatia valorilor contractate alocate unitatilor sanitare pentru derularea programelor/subprogramelor nationale de sanatate curative  pentru anul 2016</t>
  </si>
  <si>
    <t>proceduri terapeutice de electrofiziologie</t>
  </si>
  <si>
    <t xml:space="preserve">pompe insulina </t>
  </si>
  <si>
    <t>Hemofilie cu substitutie pentru interventiile chirurgicale ortopedice majore</t>
  </si>
  <si>
    <t>Hemofilie cu interventie chirurgicala altele decat cele ortopedice majore</t>
  </si>
  <si>
    <t>Valoarea contract  2016</t>
  </si>
  <si>
    <t>SC Diaverum Romania S.R.L.</t>
  </si>
  <si>
    <t>Boala Fabry</t>
  </si>
  <si>
    <t>22.11.2016</t>
  </si>
  <si>
    <t>proceduri de dilatare percutana</t>
  </si>
  <si>
    <t>proceduri de  electrofiziologie</t>
  </si>
  <si>
    <t>Program national de tratament al surditatii prin proteze auditive implantabile</t>
  </si>
  <si>
    <t>implanturi cohleare</t>
  </si>
  <si>
    <t>proteze auditive</t>
  </si>
  <si>
    <t>Hemofilia inhibitori-tratament sangerare</t>
  </si>
  <si>
    <t>afectiuni cerebrovasculare</t>
  </si>
  <si>
    <t>afectiuni oncologice</t>
  </si>
  <si>
    <t>boala Fabry</t>
  </si>
  <si>
    <t>Medicamente Program national de oncologie care fac obiectul contractelor de tip COST VOLUM</t>
  </si>
  <si>
    <t>pompe de insulina</t>
  </si>
  <si>
    <t>Hemofilia cu substitutie profilactica continua</t>
  </si>
  <si>
    <t>Hemofilia cu subtitutie profilactica intermitenta</t>
  </si>
  <si>
    <t>SC Centrul Medical Sama SA</t>
  </si>
  <si>
    <t>SC Onco Clinic Consult SA</t>
  </si>
  <si>
    <t>Spitalul Clinic  de Neuropsihiatrie Craiova</t>
  </si>
  <si>
    <t>Programul national de tratament al bolilor neurologice</t>
  </si>
  <si>
    <t>Dozarea hemoglobinei glicozilate</t>
  </si>
  <si>
    <t>Sisteme pompe de insulina cu senzori de monitorizare continua a glicemiei</t>
  </si>
  <si>
    <t>Sisteme  monitorizare continua a glicemiei</t>
  </si>
  <si>
    <t>Hemofilia cu substitutie  profilactica continua</t>
  </si>
  <si>
    <t>Medicamente Program national de tratament boli rare care fac obiectul contractelor de tip COST VOLUM</t>
  </si>
  <si>
    <t>Situatia valorilor contractate alocate unitatilor sanitare pentru derularea programelor/subprogramelor nationale de sanatate curative  pentru anul 2019</t>
  </si>
  <si>
    <t>Valoare contract pentru anul 2019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</si>
</sst>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h:mm:ss\ AM/PM"/>
    <numFmt numFmtId="173" formatCode="[$-409]dddd\,\ mmmm\ dd\,\ yyyy"/>
    <numFmt numFmtId="174" formatCode="0.0"/>
  </numFmts>
  <fonts count="43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 vertical="center" wrapText="1"/>
    </xf>
    <xf numFmtId="0" fontId="1" fillId="0" borderId="12" xfId="0" applyNumberFormat="1" applyFont="1" applyBorder="1" applyAlignment="1">
      <alignment vertical="center" wrapText="1"/>
    </xf>
    <xf numFmtId="0" fontId="1" fillId="0" borderId="13" xfId="0" applyFont="1" applyBorder="1" applyAlignment="1">
      <alignment/>
    </xf>
    <xf numFmtId="0" fontId="1" fillId="0" borderId="0" xfId="0" applyFont="1" applyAlignment="1">
      <alignment horizontal="center"/>
    </xf>
    <xf numFmtId="4" fontId="3" fillId="0" borderId="14" xfId="0" applyNumberFormat="1" applyFont="1" applyBorder="1" applyAlignment="1">
      <alignment/>
    </xf>
    <xf numFmtId="4" fontId="3" fillId="0" borderId="15" xfId="0" applyNumberFormat="1" applyFont="1" applyBorder="1" applyAlignment="1">
      <alignment/>
    </xf>
    <xf numFmtId="4" fontId="3" fillId="0" borderId="14" xfId="0" applyNumberFormat="1" applyFont="1" applyFill="1" applyBorder="1" applyAlignment="1">
      <alignment/>
    </xf>
    <xf numFmtId="4" fontId="3" fillId="0" borderId="15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/>
    </xf>
    <xf numFmtId="4" fontId="5" fillId="0" borderId="14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0" fontId="4" fillId="0" borderId="10" xfId="0" applyFont="1" applyBorder="1" applyAlignment="1">
      <alignment/>
    </xf>
    <xf numFmtId="4" fontId="4" fillId="0" borderId="14" xfId="0" applyNumberFormat="1" applyFont="1" applyBorder="1" applyAlignment="1">
      <alignment/>
    </xf>
    <xf numFmtId="4" fontId="6" fillId="0" borderId="14" xfId="0" applyNumberFormat="1" applyFont="1" applyBorder="1" applyAlignment="1">
      <alignment/>
    </xf>
    <xf numFmtId="0" fontId="3" fillId="0" borderId="10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6" xfId="0" applyFont="1" applyBorder="1" applyAlignment="1">
      <alignment/>
    </xf>
    <xf numFmtId="4" fontId="5" fillId="0" borderId="15" xfId="0" applyNumberFormat="1" applyFont="1" applyBorder="1" applyAlignment="1">
      <alignment/>
    </xf>
    <xf numFmtId="4" fontId="4" fillId="0" borderId="0" xfId="0" applyNumberFormat="1" applyFont="1" applyAlignment="1">
      <alignment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4" fontId="4" fillId="0" borderId="14" xfId="0" applyNumberFormat="1" applyFont="1" applyFill="1" applyBorder="1" applyAlignment="1">
      <alignment/>
    </xf>
    <xf numFmtId="0" fontId="4" fillId="0" borderId="17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8" xfId="0" applyFont="1" applyBorder="1" applyAlignment="1">
      <alignment/>
    </xf>
    <xf numFmtId="4" fontId="3" fillId="0" borderId="18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4" fontId="5" fillId="0" borderId="10" xfId="0" applyNumberFormat="1" applyFont="1" applyFill="1" applyBorder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5" fillId="0" borderId="19" xfId="0" applyFont="1" applyBorder="1" applyAlignment="1">
      <alignment/>
    </xf>
    <xf numFmtId="0" fontId="3" fillId="0" borderId="19" xfId="0" applyFont="1" applyBorder="1" applyAlignment="1">
      <alignment/>
    </xf>
    <xf numFmtId="0" fontId="4" fillId="0" borderId="19" xfId="0" applyFont="1" applyBorder="1" applyAlignment="1">
      <alignment/>
    </xf>
    <xf numFmtId="0" fontId="3" fillId="0" borderId="10" xfId="0" applyFont="1" applyBorder="1" applyAlignment="1">
      <alignment horizontal="left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1" fontId="3" fillId="0" borderId="20" xfId="0" applyNumberFormat="1" applyFont="1" applyBorder="1" applyAlignment="1">
      <alignment vertical="center" wrapText="1"/>
    </xf>
    <xf numFmtId="0" fontId="3" fillId="0" borderId="12" xfId="0" applyNumberFormat="1" applyFont="1" applyBorder="1" applyAlignment="1">
      <alignment vertical="center" wrapText="1"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4" fillId="0" borderId="12" xfId="0" applyFont="1" applyBorder="1" applyAlignment="1">
      <alignment vertical="center" wrapText="1"/>
    </xf>
    <xf numFmtId="4" fontId="3" fillId="0" borderId="21" xfId="0" applyNumberFormat="1" applyFont="1" applyBorder="1" applyAlignment="1">
      <alignment/>
    </xf>
    <xf numFmtId="4" fontId="5" fillId="0" borderId="22" xfId="0" applyNumberFormat="1" applyFont="1" applyBorder="1" applyAlignment="1">
      <alignment/>
    </xf>
    <xf numFmtId="4" fontId="5" fillId="0" borderId="22" xfId="0" applyNumberFormat="1" applyFont="1" applyFill="1" applyBorder="1" applyAlignment="1">
      <alignment/>
    </xf>
    <xf numFmtId="4" fontId="3" fillId="0" borderId="23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4" fontId="6" fillId="0" borderId="22" xfId="0" applyNumberFormat="1" applyFont="1" applyBorder="1" applyAlignment="1">
      <alignment/>
    </xf>
    <xf numFmtId="4" fontId="3" fillId="0" borderId="22" xfId="0" applyNumberFormat="1" applyFont="1" applyBorder="1" applyAlignment="1">
      <alignment/>
    </xf>
    <xf numFmtId="4" fontId="3" fillId="0" borderId="22" xfId="0" applyNumberFormat="1" applyFont="1" applyFill="1" applyBorder="1" applyAlignment="1">
      <alignment/>
    </xf>
    <xf numFmtId="4" fontId="3" fillId="0" borderId="24" xfId="0" applyNumberFormat="1" applyFont="1" applyFill="1" applyBorder="1" applyAlignment="1">
      <alignment/>
    </xf>
    <xf numFmtId="4" fontId="4" fillId="0" borderId="22" xfId="0" applyNumberFormat="1" applyFont="1" applyFill="1" applyBorder="1" applyAlignment="1">
      <alignment/>
    </xf>
    <xf numFmtId="4" fontId="4" fillId="0" borderId="25" xfId="0" applyNumberFormat="1" applyFont="1" applyFill="1" applyBorder="1" applyAlignment="1">
      <alignment/>
    </xf>
    <xf numFmtId="4" fontId="3" fillId="0" borderId="24" xfId="0" applyNumberFormat="1" applyFont="1" applyBorder="1" applyAlignment="1">
      <alignment/>
    </xf>
    <xf numFmtId="4" fontId="5" fillId="0" borderId="24" xfId="0" applyNumberFormat="1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4" fillId="0" borderId="27" xfId="0" applyFont="1" applyBorder="1" applyAlignment="1">
      <alignment/>
    </xf>
    <xf numFmtId="4" fontId="3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4" fontId="3" fillId="0" borderId="24" xfId="0" applyNumberFormat="1" applyFont="1" applyFill="1" applyBorder="1" applyAlignment="1">
      <alignment horizontal="right"/>
    </xf>
    <xf numFmtId="0" fontId="3" fillId="0" borderId="1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14" fontId="3" fillId="0" borderId="0" xfId="0" applyNumberFormat="1" applyFont="1" applyAlignment="1">
      <alignment/>
    </xf>
    <xf numFmtId="0" fontId="42" fillId="0" borderId="16" xfId="0" applyFont="1" applyBorder="1" applyAlignment="1">
      <alignment horizontal="center" vertical="center" wrapText="1"/>
    </xf>
    <xf numFmtId="0" fontId="42" fillId="0" borderId="10" xfId="0" applyFont="1" applyBorder="1" applyAlignment="1">
      <alignment/>
    </xf>
    <xf numFmtId="0" fontId="3" fillId="0" borderId="28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3" fillId="0" borderId="28" xfId="0" applyFont="1" applyBorder="1" applyAlignment="1">
      <alignment vertical="center" wrapText="1"/>
    </xf>
    <xf numFmtId="0" fontId="4" fillId="0" borderId="28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8" xfId="0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" fontId="3" fillId="0" borderId="31" xfId="0" applyNumberFormat="1" applyFont="1" applyBorder="1" applyAlignment="1">
      <alignment vertical="center" wrapText="1"/>
    </xf>
    <xf numFmtId="1" fontId="3" fillId="0" borderId="20" xfId="0" applyNumberFormat="1" applyFont="1" applyBorder="1" applyAlignment="1">
      <alignment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3" fillId="0" borderId="32" xfId="0" applyFont="1" applyBorder="1" applyAlignment="1">
      <alignment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3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1" fontId="1" fillId="0" borderId="36" xfId="0" applyNumberFormat="1" applyFont="1" applyBorder="1" applyAlignment="1">
      <alignment vertical="center" wrapText="1"/>
    </xf>
    <xf numFmtId="1" fontId="1" fillId="0" borderId="37" xfId="0" applyNumberFormat="1" applyFont="1" applyBorder="1" applyAlignment="1">
      <alignment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4" fontId="3" fillId="0" borderId="14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1" fillId="0" borderId="13" xfId="0" applyFont="1" applyBorder="1" applyAlignment="1">
      <alignment vertical="center" wrapText="1"/>
    </xf>
    <xf numFmtId="0" fontId="1" fillId="0" borderId="28" xfId="0" applyFont="1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0000"/>
  </sheetPr>
  <dimension ref="A5:D119"/>
  <sheetViews>
    <sheetView tabSelected="1" zoomScalePageLayoutView="0" workbookViewId="0" topLeftCell="A40">
      <selection activeCell="G46" sqref="G46"/>
    </sheetView>
  </sheetViews>
  <sheetFormatPr defaultColWidth="9.140625" defaultRowHeight="12.75"/>
  <cols>
    <col min="1" max="1" width="5.00390625" style="15" customWidth="1"/>
    <col min="2" max="2" width="31.140625" style="15" customWidth="1"/>
    <col min="3" max="3" width="79.140625" style="15" customWidth="1"/>
    <col min="4" max="4" width="20.140625" style="15" customWidth="1"/>
    <col min="5" max="16384" width="9.140625" style="15" customWidth="1"/>
  </cols>
  <sheetData>
    <row r="2" ht="15" hidden="1"/>
    <row r="3" ht="15" hidden="1"/>
    <row r="4" ht="15" hidden="1"/>
    <row r="5" ht="15" hidden="1">
      <c r="A5" s="46"/>
    </row>
    <row r="6" ht="15" hidden="1"/>
    <row r="8" spans="1:4" ht="15.75" customHeight="1">
      <c r="A8" s="93" t="s">
        <v>86</v>
      </c>
      <c r="B8" s="93"/>
      <c r="C8" s="93"/>
      <c r="D8" s="93"/>
    </row>
    <row r="9" spans="1:4" ht="15.75" customHeight="1">
      <c r="A9" s="93"/>
      <c r="B9" s="93"/>
      <c r="C9" s="93"/>
      <c r="D9" s="93"/>
    </row>
    <row r="10" ht="16.5" thickBot="1">
      <c r="D10" s="75">
        <v>43675</v>
      </c>
    </row>
    <row r="11" spans="1:4" ht="12.75" customHeight="1">
      <c r="A11" s="94" t="s">
        <v>0</v>
      </c>
      <c r="B11" s="97" t="s">
        <v>1</v>
      </c>
      <c r="C11" s="97" t="s">
        <v>2</v>
      </c>
      <c r="D11" s="98" t="s">
        <v>87</v>
      </c>
    </row>
    <row r="12" spans="1:4" ht="15" customHeight="1">
      <c r="A12" s="95"/>
      <c r="B12" s="98"/>
      <c r="C12" s="98"/>
      <c r="D12" s="98"/>
    </row>
    <row r="13" spans="1:4" ht="15" customHeight="1">
      <c r="A13" s="95"/>
      <c r="B13" s="98"/>
      <c r="C13" s="98"/>
      <c r="D13" s="98"/>
    </row>
    <row r="14" spans="1:4" ht="12.75" customHeight="1">
      <c r="A14" s="95"/>
      <c r="B14" s="98"/>
      <c r="C14" s="98"/>
      <c r="D14" s="98"/>
    </row>
    <row r="15" spans="1:4" ht="29.25" customHeight="1" thickBot="1">
      <c r="A15" s="96"/>
      <c r="B15" s="79"/>
      <c r="C15" s="79"/>
      <c r="D15" s="98"/>
    </row>
    <row r="16" spans="1:4" ht="48" customHeight="1">
      <c r="A16" s="99">
        <v>1</v>
      </c>
      <c r="B16" s="79" t="s">
        <v>4</v>
      </c>
      <c r="C16" s="42" t="s">
        <v>5</v>
      </c>
      <c r="D16" s="52">
        <f>D18+D17+D19+D20+D21</f>
        <v>771607.5</v>
      </c>
    </row>
    <row r="17" spans="1:4" ht="15.75" customHeight="1">
      <c r="A17" s="100"/>
      <c r="B17" s="92"/>
      <c r="C17" s="41" t="s">
        <v>64</v>
      </c>
      <c r="D17" s="53">
        <v>210577.5</v>
      </c>
    </row>
    <row r="18" spans="1:4" ht="15.75" customHeight="1">
      <c r="A18" s="100"/>
      <c r="B18" s="92"/>
      <c r="C18" s="41" t="s">
        <v>65</v>
      </c>
      <c r="D18" s="53">
        <v>13000</v>
      </c>
    </row>
    <row r="19" spans="1:4" ht="15" customHeight="1">
      <c r="A19" s="100"/>
      <c r="B19" s="92"/>
      <c r="C19" s="41" t="s">
        <v>14</v>
      </c>
      <c r="D19" s="53">
        <v>349630</v>
      </c>
    </row>
    <row r="20" spans="1:4" ht="15" customHeight="1">
      <c r="A20" s="100"/>
      <c r="B20" s="92"/>
      <c r="C20" s="41" t="s">
        <v>15</v>
      </c>
      <c r="D20" s="53">
        <v>126000</v>
      </c>
    </row>
    <row r="21" spans="1:4" ht="15" customHeight="1">
      <c r="A21" s="100"/>
      <c r="B21" s="92"/>
      <c r="C21" s="41" t="s">
        <v>16</v>
      </c>
      <c r="D21" s="54">
        <v>72400</v>
      </c>
    </row>
    <row r="22" spans="1:4" ht="15.75">
      <c r="A22" s="100"/>
      <c r="B22" s="92"/>
      <c r="C22" s="42" t="s">
        <v>6</v>
      </c>
      <c r="D22" s="55">
        <f>D23+D24+D25</f>
        <v>1076158.9300000002</v>
      </c>
    </row>
    <row r="23" spans="1:4" ht="15" customHeight="1">
      <c r="A23" s="100"/>
      <c r="B23" s="92"/>
      <c r="C23" s="43" t="s">
        <v>6</v>
      </c>
      <c r="D23" s="56">
        <v>706197.31</v>
      </c>
    </row>
    <row r="24" spans="1:4" ht="39.75" customHeight="1">
      <c r="A24" s="100"/>
      <c r="B24" s="92"/>
      <c r="C24" s="45" t="s">
        <v>31</v>
      </c>
      <c r="D24" s="56">
        <v>2855.8</v>
      </c>
    </row>
    <row r="25" spans="1:4" ht="39.75" customHeight="1">
      <c r="A25" s="100"/>
      <c r="B25" s="92"/>
      <c r="C25" s="30" t="s">
        <v>73</v>
      </c>
      <c r="D25" s="57">
        <v>367105.82</v>
      </c>
    </row>
    <row r="26" spans="1:4" ht="15.75">
      <c r="A26" s="100"/>
      <c r="B26" s="92"/>
      <c r="C26" s="42" t="s">
        <v>12</v>
      </c>
      <c r="D26" s="57">
        <f>D27+D28+D29+D30+D31+D32</f>
        <v>808801.55</v>
      </c>
    </row>
    <row r="27" spans="1:4" ht="15" customHeight="1">
      <c r="A27" s="100"/>
      <c r="B27" s="92"/>
      <c r="C27" s="41" t="s">
        <v>17</v>
      </c>
      <c r="D27" s="56">
        <v>12875.89</v>
      </c>
    </row>
    <row r="28" spans="1:4" ht="15" customHeight="1">
      <c r="A28" s="100"/>
      <c r="B28" s="92"/>
      <c r="C28" s="41" t="s">
        <v>74</v>
      </c>
      <c r="D28" s="56">
        <v>37000</v>
      </c>
    </row>
    <row r="29" spans="1:4" ht="15" customHeight="1">
      <c r="A29" s="100"/>
      <c r="B29" s="92"/>
      <c r="C29" s="41" t="s">
        <v>18</v>
      </c>
      <c r="D29" s="56">
        <v>565925.66</v>
      </c>
    </row>
    <row r="30" spans="1:4" ht="15" customHeight="1">
      <c r="A30" s="100"/>
      <c r="B30" s="92"/>
      <c r="C30" s="17" t="s">
        <v>82</v>
      </c>
      <c r="D30" s="56">
        <v>24000</v>
      </c>
    </row>
    <row r="31" spans="1:4" ht="15" customHeight="1">
      <c r="A31" s="100"/>
      <c r="B31" s="92"/>
      <c r="C31" s="17" t="s">
        <v>83</v>
      </c>
      <c r="D31" s="56">
        <v>152000</v>
      </c>
    </row>
    <row r="32" spans="1:4" ht="15" customHeight="1">
      <c r="A32" s="100"/>
      <c r="B32" s="92"/>
      <c r="C32" s="15" t="s">
        <v>81</v>
      </c>
      <c r="D32" s="56">
        <v>17000</v>
      </c>
    </row>
    <row r="33" spans="1:4" ht="15.75">
      <c r="A33" s="100"/>
      <c r="B33" s="92"/>
      <c r="C33" s="42" t="s">
        <v>7</v>
      </c>
      <c r="D33" s="58">
        <f>D34+D35+D36</f>
        <v>660418.44</v>
      </c>
    </row>
    <row r="34" spans="1:4" ht="15" customHeight="1">
      <c r="A34" s="100"/>
      <c r="B34" s="92"/>
      <c r="C34" s="41" t="s">
        <v>38</v>
      </c>
      <c r="D34" s="53">
        <v>251929.1</v>
      </c>
    </row>
    <row r="35" spans="1:4" ht="15" customHeight="1">
      <c r="A35" s="100"/>
      <c r="B35" s="92"/>
      <c r="C35" s="41" t="s">
        <v>84</v>
      </c>
      <c r="D35" s="53">
        <v>212198.66</v>
      </c>
    </row>
    <row r="36" spans="1:4" ht="15" customHeight="1">
      <c r="A36" s="100"/>
      <c r="B36" s="92"/>
      <c r="C36" s="41" t="s">
        <v>19</v>
      </c>
      <c r="D36" s="53">
        <v>196290.68</v>
      </c>
    </row>
    <row r="37" spans="1:4" ht="15.75">
      <c r="A37" s="100"/>
      <c r="B37" s="92"/>
      <c r="C37" s="42" t="s">
        <v>8</v>
      </c>
      <c r="D37" s="58">
        <f>D38+D39+D40</f>
        <v>1740063</v>
      </c>
    </row>
    <row r="38" spans="1:4" ht="15" customHeight="1">
      <c r="A38" s="100"/>
      <c r="B38" s="92"/>
      <c r="C38" s="43" t="s">
        <v>32</v>
      </c>
      <c r="D38" s="56">
        <v>987350</v>
      </c>
    </row>
    <row r="39" spans="1:4" ht="15" customHeight="1">
      <c r="A39" s="100"/>
      <c r="B39" s="92"/>
      <c r="C39" s="43" t="s">
        <v>33</v>
      </c>
      <c r="D39" s="56">
        <v>36913</v>
      </c>
    </row>
    <row r="40" spans="1:4" ht="15" customHeight="1">
      <c r="A40" s="100"/>
      <c r="B40" s="92"/>
      <c r="C40" s="43" t="s">
        <v>72</v>
      </c>
      <c r="D40" s="56">
        <v>715800</v>
      </c>
    </row>
    <row r="41" spans="1:4" ht="15.75">
      <c r="A41" s="100"/>
      <c r="B41" s="92"/>
      <c r="C41" s="42" t="s">
        <v>10</v>
      </c>
      <c r="D41" s="58">
        <f>D42+D43</f>
        <v>1071000.93</v>
      </c>
    </row>
    <row r="42" spans="1:4" ht="15.75" customHeight="1">
      <c r="A42" s="100"/>
      <c r="B42" s="92"/>
      <c r="C42" s="43" t="s">
        <v>52</v>
      </c>
      <c r="D42" s="56">
        <v>1035661</v>
      </c>
    </row>
    <row r="43" spans="1:4" ht="15.75" customHeight="1">
      <c r="A43" s="100"/>
      <c r="B43" s="92"/>
      <c r="C43" s="43" t="s">
        <v>51</v>
      </c>
      <c r="D43" s="56">
        <v>35339.93</v>
      </c>
    </row>
    <row r="44" spans="1:4" ht="15.75">
      <c r="A44" s="100"/>
      <c r="B44" s="92"/>
      <c r="C44" s="42" t="s">
        <v>25</v>
      </c>
      <c r="D44" s="58">
        <f>D45+D46+D47+D48+D49</f>
        <v>148189.64</v>
      </c>
    </row>
    <row r="45" spans="1:4" ht="15.75" customHeight="1">
      <c r="A45" s="100"/>
      <c r="B45" s="92"/>
      <c r="C45" s="41" t="s">
        <v>70</v>
      </c>
      <c r="D45" s="56">
        <v>4000</v>
      </c>
    </row>
    <row r="46" spans="1:4" ht="15" customHeight="1">
      <c r="A46" s="100"/>
      <c r="B46" s="92"/>
      <c r="C46" s="41" t="s">
        <v>28</v>
      </c>
      <c r="D46" s="53">
        <v>65199.64</v>
      </c>
    </row>
    <row r="47" spans="1:4" ht="15" customHeight="1">
      <c r="A47" s="100"/>
      <c r="B47" s="92"/>
      <c r="C47" s="41" t="s">
        <v>26</v>
      </c>
      <c r="D47" s="53">
        <v>52000</v>
      </c>
    </row>
    <row r="48" spans="1:4" ht="15" customHeight="1">
      <c r="A48" s="100"/>
      <c r="B48" s="92"/>
      <c r="C48" s="41" t="s">
        <v>71</v>
      </c>
      <c r="D48" s="53">
        <v>10990</v>
      </c>
    </row>
    <row r="49" spans="1:4" ht="15" customHeight="1">
      <c r="A49" s="47"/>
      <c r="B49" s="92"/>
      <c r="C49" s="41" t="s">
        <v>27</v>
      </c>
      <c r="D49" s="53">
        <v>16000</v>
      </c>
    </row>
    <row r="50" spans="1:4" ht="15" customHeight="1">
      <c r="A50" s="47"/>
      <c r="B50" s="92"/>
      <c r="C50" s="44" t="s">
        <v>66</v>
      </c>
      <c r="D50" s="57">
        <f>D51+D52</f>
        <v>1205930</v>
      </c>
    </row>
    <row r="51" spans="1:4" ht="15" customHeight="1">
      <c r="A51" s="47"/>
      <c r="B51" s="92"/>
      <c r="C51" s="41" t="s">
        <v>67</v>
      </c>
      <c r="D51" s="53">
        <v>1135930</v>
      </c>
    </row>
    <row r="52" spans="1:4" ht="15" customHeight="1">
      <c r="A52" s="47"/>
      <c r="B52" s="80"/>
      <c r="C52" s="41" t="s">
        <v>68</v>
      </c>
      <c r="D52" s="53">
        <v>70000</v>
      </c>
    </row>
    <row r="53" spans="1:4" ht="15.75">
      <c r="A53" s="48"/>
      <c r="B53" s="83" t="s">
        <v>23</v>
      </c>
      <c r="C53" s="84"/>
      <c r="D53" s="58">
        <f>D16+D22+D26+D33+D37+D41+D44+D50</f>
        <v>7482169.989999999</v>
      </c>
    </row>
    <row r="54" spans="1:4" ht="31.5">
      <c r="A54" s="49">
        <v>2</v>
      </c>
      <c r="B54" s="23" t="s">
        <v>4</v>
      </c>
      <c r="C54" s="40" t="s">
        <v>13</v>
      </c>
      <c r="D54" s="58">
        <f>D55+D56</f>
        <v>3173858</v>
      </c>
    </row>
    <row r="55" spans="1:4" ht="15.75">
      <c r="A55" s="50"/>
      <c r="B55" s="24"/>
      <c r="C55" s="17" t="s">
        <v>43</v>
      </c>
      <c r="D55" s="53">
        <v>3006872</v>
      </c>
    </row>
    <row r="56" spans="1:4" ht="15.75">
      <c r="A56" s="50"/>
      <c r="B56" s="24"/>
      <c r="C56" s="17" t="s">
        <v>44</v>
      </c>
      <c r="D56" s="53">
        <v>166986</v>
      </c>
    </row>
    <row r="57" spans="1:4" ht="31.5">
      <c r="A57" s="50">
        <v>3</v>
      </c>
      <c r="B57" s="23" t="s">
        <v>4</v>
      </c>
      <c r="C57" s="31" t="s">
        <v>54</v>
      </c>
      <c r="D57" s="57">
        <f>D59+D58+D60</f>
        <v>372000</v>
      </c>
    </row>
    <row r="58" spans="1:4" ht="15.75">
      <c r="A58" s="50"/>
      <c r="B58" s="24"/>
      <c r="C58" s="17" t="s">
        <v>48</v>
      </c>
      <c r="D58" s="53">
        <v>324470</v>
      </c>
    </row>
    <row r="59" spans="1:4" ht="15.75">
      <c r="A59" s="50"/>
      <c r="B59" s="24"/>
      <c r="C59" s="17" t="s">
        <v>49</v>
      </c>
      <c r="D59" s="53">
        <v>720</v>
      </c>
    </row>
    <row r="60" spans="1:4" ht="15.75">
      <c r="A60" s="50"/>
      <c r="B60" s="24"/>
      <c r="C60" s="17" t="s">
        <v>50</v>
      </c>
      <c r="D60" s="53">
        <v>46810</v>
      </c>
    </row>
    <row r="61" spans="1:4" ht="15.75" customHeight="1">
      <c r="A61" s="85">
        <v>4</v>
      </c>
      <c r="B61" s="79" t="s">
        <v>11</v>
      </c>
      <c r="C61" s="16" t="s">
        <v>6</v>
      </c>
      <c r="D61" s="58">
        <v>4251978.51</v>
      </c>
    </row>
    <row r="62" spans="1:4" ht="35.25" customHeight="1">
      <c r="A62" s="86"/>
      <c r="B62" s="92"/>
      <c r="C62" s="44" t="s">
        <v>73</v>
      </c>
      <c r="D62" s="58">
        <v>477918.3</v>
      </c>
    </row>
    <row r="63" spans="1:4" ht="35.25" customHeight="1">
      <c r="A63" s="86"/>
      <c r="B63" s="92"/>
      <c r="C63" s="44" t="s">
        <v>85</v>
      </c>
      <c r="D63" s="58">
        <v>333000</v>
      </c>
    </row>
    <row r="64" spans="1:4" ht="15.75">
      <c r="A64" s="86"/>
      <c r="B64" s="92"/>
      <c r="C64" s="16" t="s">
        <v>12</v>
      </c>
      <c r="D64" s="58">
        <v>482.13</v>
      </c>
    </row>
    <row r="65" spans="1:4" ht="15.75">
      <c r="A65" s="86"/>
      <c r="B65" s="92"/>
      <c r="C65" s="25" t="s">
        <v>7</v>
      </c>
      <c r="D65" s="63">
        <f>D66+D67+D69+D70+D68</f>
        <v>2813257.35</v>
      </c>
    </row>
    <row r="66" spans="1:4" ht="15" customHeight="1">
      <c r="A66" s="87"/>
      <c r="B66" s="92"/>
      <c r="C66" s="17" t="s">
        <v>38</v>
      </c>
      <c r="D66" s="64">
        <v>18070.9</v>
      </c>
    </row>
    <row r="67" spans="1:4" ht="15" customHeight="1">
      <c r="A67" s="87"/>
      <c r="B67" s="92"/>
      <c r="C67" s="17" t="s">
        <v>75</v>
      </c>
      <c r="D67" s="64">
        <v>441930.36</v>
      </c>
    </row>
    <row r="68" spans="1:4" ht="15" customHeight="1">
      <c r="A68" s="87"/>
      <c r="B68" s="92"/>
      <c r="C68" s="17" t="s">
        <v>76</v>
      </c>
      <c r="D68" s="64">
        <v>369071.3</v>
      </c>
    </row>
    <row r="69" spans="1:4" ht="15" customHeight="1">
      <c r="A69" s="87"/>
      <c r="B69" s="92"/>
      <c r="C69" s="17" t="s">
        <v>69</v>
      </c>
      <c r="D69" s="64">
        <v>1752619.1</v>
      </c>
    </row>
    <row r="70" spans="1:4" ht="15" customHeight="1">
      <c r="A70" s="88"/>
      <c r="B70" s="80"/>
      <c r="C70" s="17" t="s">
        <v>19</v>
      </c>
      <c r="D70" s="64">
        <v>231565.69</v>
      </c>
    </row>
    <row r="71" spans="1:4" ht="15.75">
      <c r="A71" s="51"/>
      <c r="B71" s="83" t="s">
        <v>23</v>
      </c>
      <c r="C71" s="89"/>
      <c r="D71" s="63">
        <f>D61+D62+D64+D63+D65</f>
        <v>7876636.289999999</v>
      </c>
    </row>
    <row r="72" spans="1:4" ht="15.75">
      <c r="A72" s="81">
        <v>5</v>
      </c>
      <c r="B72" s="79" t="s">
        <v>3</v>
      </c>
      <c r="C72" s="16" t="s">
        <v>6</v>
      </c>
      <c r="D72" s="59">
        <v>3099233.24</v>
      </c>
    </row>
    <row r="73" spans="1:4" ht="31.5">
      <c r="A73" s="82"/>
      <c r="B73" s="80"/>
      <c r="C73" s="30" t="s">
        <v>73</v>
      </c>
      <c r="D73" s="60">
        <v>2297121.68</v>
      </c>
    </row>
    <row r="74" spans="1:4" ht="15.75">
      <c r="A74" s="50"/>
      <c r="B74" s="90" t="s">
        <v>23</v>
      </c>
      <c r="C74" s="91"/>
      <c r="D74" s="60">
        <f>D72+D73</f>
        <v>5396354.92</v>
      </c>
    </row>
    <row r="75" spans="1:4" ht="15.75">
      <c r="A75" s="81">
        <v>6</v>
      </c>
      <c r="B75" s="79" t="s">
        <v>24</v>
      </c>
      <c r="C75" s="25" t="s">
        <v>6</v>
      </c>
      <c r="D75" s="60">
        <v>644324.07</v>
      </c>
    </row>
    <row r="76" spans="1:4" ht="31.5">
      <c r="A76" s="82"/>
      <c r="B76" s="80"/>
      <c r="C76" s="30" t="s">
        <v>73</v>
      </c>
      <c r="D76" s="72">
        <v>221480.19</v>
      </c>
    </row>
    <row r="77" spans="1:4" ht="15.75">
      <c r="A77" s="78"/>
      <c r="B77" s="76"/>
      <c r="C77" s="30" t="s">
        <v>23</v>
      </c>
      <c r="D77" s="72">
        <f>D75+D76</f>
        <v>865804.26</v>
      </c>
    </row>
    <row r="78" spans="1:4" ht="31.5" customHeight="1">
      <c r="A78" s="81">
        <v>7</v>
      </c>
      <c r="B78" s="79" t="s">
        <v>34</v>
      </c>
      <c r="C78" s="25" t="s">
        <v>6</v>
      </c>
      <c r="D78" s="72">
        <v>13181094.19</v>
      </c>
    </row>
    <row r="79" spans="1:4" ht="31.5">
      <c r="A79" s="82"/>
      <c r="B79" s="80"/>
      <c r="C79" s="30" t="s">
        <v>73</v>
      </c>
      <c r="D79" s="60">
        <v>8642967.13</v>
      </c>
    </row>
    <row r="80" spans="1:4" ht="15.75">
      <c r="A80" s="49"/>
      <c r="B80" s="23"/>
      <c r="C80" s="30" t="s">
        <v>23</v>
      </c>
      <c r="D80" s="60">
        <f>D79+D78</f>
        <v>21824061.32</v>
      </c>
    </row>
    <row r="81" spans="1:4" ht="15.75">
      <c r="A81" s="81">
        <v>8</v>
      </c>
      <c r="B81" s="79" t="s">
        <v>41</v>
      </c>
      <c r="C81" s="25" t="s">
        <v>42</v>
      </c>
      <c r="D81" s="60">
        <v>1074372.28</v>
      </c>
    </row>
    <row r="82" spans="1:4" ht="31.5">
      <c r="A82" s="82"/>
      <c r="B82" s="80"/>
      <c r="C82" s="30" t="s">
        <v>73</v>
      </c>
      <c r="D82" s="60">
        <v>637299.1</v>
      </c>
    </row>
    <row r="83" spans="1:4" ht="15.75">
      <c r="A83" s="74"/>
      <c r="B83" s="73"/>
      <c r="C83" s="30" t="s">
        <v>23</v>
      </c>
      <c r="D83" s="60">
        <f>D82+D81</f>
        <v>1711671.38</v>
      </c>
    </row>
    <row r="84" spans="1:4" ht="15.75">
      <c r="A84" s="81">
        <v>9</v>
      </c>
      <c r="B84" s="79" t="s">
        <v>77</v>
      </c>
      <c r="C84" s="25" t="s">
        <v>42</v>
      </c>
      <c r="D84" s="60">
        <v>248337.08</v>
      </c>
    </row>
    <row r="85" spans="1:4" ht="31.5">
      <c r="A85" s="82"/>
      <c r="B85" s="80"/>
      <c r="C85" s="30" t="s">
        <v>73</v>
      </c>
      <c r="D85" s="60">
        <v>304550.59</v>
      </c>
    </row>
    <row r="86" spans="1:4" ht="15.75">
      <c r="A86" s="74"/>
      <c r="B86" s="73"/>
      <c r="C86" s="30" t="s">
        <v>23</v>
      </c>
      <c r="D86" s="60">
        <f>D84+D85</f>
        <v>552887.67</v>
      </c>
    </row>
    <row r="87" spans="1:4" ht="15.75">
      <c r="A87" s="81">
        <v>10</v>
      </c>
      <c r="B87" s="79" t="s">
        <v>78</v>
      </c>
      <c r="C87" s="25" t="s">
        <v>42</v>
      </c>
      <c r="D87" s="60">
        <v>1638886.15</v>
      </c>
    </row>
    <row r="88" spans="1:4" ht="31.5">
      <c r="A88" s="82"/>
      <c r="B88" s="80"/>
      <c r="C88" s="30" t="s">
        <v>73</v>
      </c>
      <c r="D88" s="60">
        <v>1335173.96</v>
      </c>
    </row>
    <row r="89" spans="1:4" ht="15.75">
      <c r="A89" s="74"/>
      <c r="B89" s="73"/>
      <c r="C89" s="30" t="s">
        <v>23</v>
      </c>
      <c r="D89" s="60">
        <f>D88+D87</f>
        <v>2974060.11</v>
      </c>
    </row>
    <row r="90" spans="1:4" ht="31.5">
      <c r="A90" s="74">
        <v>11</v>
      </c>
      <c r="B90" s="73" t="s">
        <v>79</v>
      </c>
      <c r="C90" s="30" t="s">
        <v>80</v>
      </c>
      <c r="D90" s="60">
        <v>1791440</v>
      </c>
    </row>
    <row r="91" spans="1:4" ht="31.5">
      <c r="A91" s="49">
        <v>12</v>
      </c>
      <c r="B91" s="23" t="s">
        <v>61</v>
      </c>
      <c r="C91" s="30" t="s">
        <v>13</v>
      </c>
      <c r="D91" s="60">
        <f>D92+D93+D94+D95</f>
        <v>16006411</v>
      </c>
    </row>
    <row r="92" spans="1:4" ht="15.75">
      <c r="A92" s="49"/>
      <c r="B92" s="77"/>
      <c r="C92" s="20" t="s">
        <v>43</v>
      </c>
      <c r="D92" s="59">
        <v>14039233</v>
      </c>
    </row>
    <row r="93" spans="1:4" ht="15.75">
      <c r="A93" s="49"/>
      <c r="B93" s="77"/>
      <c r="C93" s="20" t="s">
        <v>45</v>
      </c>
      <c r="D93" s="59">
        <v>1091766</v>
      </c>
    </row>
    <row r="94" spans="1:4" ht="15.75">
      <c r="A94" s="49"/>
      <c r="B94" s="77"/>
      <c r="C94" s="20" t="s">
        <v>44</v>
      </c>
      <c r="D94" s="59">
        <v>875412</v>
      </c>
    </row>
    <row r="95" spans="1:4" ht="15.75">
      <c r="A95" s="49"/>
      <c r="B95" s="77"/>
      <c r="C95" s="20" t="s">
        <v>46</v>
      </c>
      <c r="D95" s="59">
        <v>0</v>
      </c>
    </row>
    <row r="96" spans="1:4" ht="47.25">
      <c r="A96" s="49">
        <v>13</v>
      </c>
      <c r="B96" s="23" t="s">
        <v>47</v>
      </c>
      <c r="C96" s="30" t="s">
        <v>13</v>
      </c>
      <c r="D96" s="59">
        <f>D97+D98+D99</f>
        <v>17240189</v>
      </c>
    </row>
    <row r="97" spans="1:4" ht="15.75">
      <c r="A97" s="49"/>
      <c r="B97" s="16"/>
      <c r="C97" s="20" t="s">
        <v>43</v>
      </c>
      <c r="D97" s="61">
        <v>15664939</v>
      </c>
    </row>
    <row r="98" spans="1:4" ht="15.75">
      <c r="A98" s="49"/>
      <c r="B98" s="16"/>
      <c r="C98" s="20" t="s">
        <v>45</v>
      </c>
      <c r="D98" s="61">
        <v>1343712</v>
      </c>
    </row>
    <row r="99" spans="1:4" ht="16.5" thickBot="1">
      <c r="A99" s="65"/>
      <c r="B99" s="66"/>
      <c r="C99" s="67" t="s">
        <v>44</v>
      </c>
      <c r="D99" s="62">
        <v>231538</v>
      </c>
    </row>
    <row r="100" spans="2:4" ht="15">
      <c r="B100" s="27"/>
      <c r="D100" s="27"/>
    </row>
    <row r="101" spans="2:4" ht="15">
      <c r="B101" s="27"/>
      <c r="C101" s="27"/>
      <c r="D101" s="27"/>
    </row>
    <row r="102" spans="2:4" ht="15.75">
      <c r="B102" s="68"/>
      <c r="C102" s="69"/>
      <c r="D102" s="68"/>
    </row>
    <row r="103" spans="2:4" ht="15">
      <c r="B103" s="69"/>
      <c r="C103" s="69"/>
      <c r="D103" s="69">
        <f>D96+D91+D90+D83+D80+D76+D75+D74+D71+D57+D54+D53</f>
        <v>83740596.16</v>
      </c>
    </row>
    <row r="104" spans="2:4" ht="15">
      <c r="B104" s="69"/>
      <c r="C104" s="69"/>
      <c r="D104" s="70"/>
    </row>
    <row r="105" spans="2:4" ht="15">
      <c r="B105" s="69"/>
      <c r="C105" s="69"/>
      <c r="D105" s="70"/>
    </row>
    <row r="106" spans="2:4" ht="15.75">
      <c r="B106" s="71"/>
      <c r="C106" s="68"/>
      <c r="D106" s="70"/>
    </row>
    <row r="107" spans="2:4" ht="15.75">
      <c r="B107" s="71"/>
      <c r="C107" s="68"/>
      <c r="D107" s="70"/>
    </row>
    <row r="108" spans="2:4" ht="15.75">
      <c r="B108" s="71"/>
      <c r="C108" s="68"/>
      <c r="D108" s="70"/>
    </row>
    <row r="109" spans="2:4" ht="15.75">
      <c r="B109" s="71"/>
      <c r="C109" s="68"/>
      <c r="D109" s="70"/>
    </row>
    <row r="110" spans="2:4" ht="15.75">
      <c r="B110" s="68"/>
      <c r="C110" s="68"/>
      <c r="D110" s="70"/>
    </row>
    <row r="111" spans="2:4" ht="15.75">
      <c r="B111" s="68"/>
      <c r="C111" s="68"/>
      <c r="D111" s="70"/>
    </row>
    <row r="112" spans="2:4" ht="15.75">
      <c r="B112" s="68"/>
      <c r="C112" s="71"/>
      <c r="D112" s="70"/>
    </row>
    <row r="113" ht="15">
      <c r="B113" s="27"/>
    </row>
    <row r="114" ht="15">
      <c r="B114" s="27"/>
    </row>
    <row r="115" ht="15">
      <c r="B115" s="27"/>
    </row>
    <row r="116" ht="15">
      <c r="B116" s="27"/>
    </row>
    <row r="117" ht="15">
      <c r="B117" s="27"/>
    </row>
    <row r="118" ht="15">
      <c r="B118" s="27"/>
    </row>
    <row r="119" ht="15">
      <c r="B119" s="27"/>
    </row>
  </sheetData>
  <sheetProtection/>
  <mergeCells count="24">
    <mergeCell ref="A8:D9"/>
    <mergeCell ref="A11:A15"/>
    <mergeCell ref="B11:B15"/>
    <mergeCell ref="C11:C15"/>
    <mergeCell ref="D11:D15"/>
    <mergeCell ref="A16:A48"/>
    <mergeCell ref="B16:B52"/>
    <mergeCell ref="B53:C53"/>
    <mergeCell ref="A61:A70"/>
    <mergeCell ref="B71:C71"/>
    <mergeCell ref="B72:B73"/>
    <mergeCell ref="B74:C74"/>
    <mergeCell ref="A72:A73"/>
    <mergeCell ref="B61:B70"/>
    <mergeCell ref="B84:B85"/>
    <mergeCell ref="B87:B88"/>
    <mergeCell ref="B78:B79"/>
    <mergeCell ref="B75:B76"/>
    <mergeCell ref="B81:B82"/>
    <mergeCell ref="A81:A82"/>
    <mergeCell ref="A75:A76"/>
    <mergeCell ref="A78:A79"/>
    <mergeCell ref="A84:A85"/>
    <mergeCell ref="A87:A88"/>
  </mergeCells>
  <printOptions/>
  <pageMargins left="0.25" right="0.25" top="0.75" bottom="0.75" header="0.3" footer="0.3"/>
  <pageSetup horizontalDpi="600" verticalDpi="600" orientation="landscape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P97"/>
  <sheetViews>
    <sheetView zoomScalePageLayoutView="0" workbookViewId="0" topLeftCell="A10">
      <selection activeCell="A16" sqref="A16:A48"/>
    </sheetView>
  </sheetViews>
  <sheetFormatPr defaultColWidth="9.140625" defaultRowHeight="12.75"/>
  <cols>
    <col min="1" max="1" width="3.28125" style="0" customWidth="1"/>
    <col min="2" max="2" width="31.00390625" style="0" customWidth="1"/>
    <col min="3" max="3" width="66.7109375" style="0" customWidth="1"/>
    <col min="4" max="4" width="20.140625" style="0" customWidth="1"/>
    <col min="5" max="5" width="17.8515625" style="0" customWidth="1"/>
    <col min="6" max="6" width="17.57421875" style="0" customWidth="1"/>
    <col min="7" max="7" width="14.8515625" style="0" customWidth="1"/>
    <col min="8" max="8" width="15.00390625" style="0" customWidth="1"/>
    <col min="9" max="9" width="13.421875" style="0" customWidth="1"/>
    <col min="10" max="10" width="33.8515625" style="0" customWidth="1"/>
    <col min="11" max="11" width="18.421875" style="0" customWidth="1"/>
    <col min="12" max="12" width="10.140625" style="0" bestFit="1" customWidth="1"/>
  </cols>
  <sheetData>
    <row r="2" ht="12.75" hidden="1"/>
    <row r="3" ht="12.75" hidden="1"/>
    <row r="4" ht="12.75" hidden="1"/>
    <row r="5" ht="12.75" hidden="1">
      <c r="A5" s="1"/>
    </row>
    <row r="6" ht="12.75" hidden="1"/>
    <row r="7" spans="7:9" ht="12.75">
      <c r="G7" s="9"/>
      <c r="H7" s="9"/>
      <c r="I7" s="9"/>
    </row>
    <row r="8" spans="1:16" ht="15.75">
      <c r="A8" s="4" t="s">
        <v>55</v>
      </c>
      <c r="B8" s="14"/>
      <c r="C8" s="14"/>
      <c r="D8" s="14"/>
      <c r="E8" s="14"/>
      <c r="F8" s="15"/>
      <c r="G8" s="15"/>
      <c r="H8" s="14"/>
      <c r="I8" s="14"/>
      <c r="J8" s="14"/>
      <c r="K8" s="14"/>
      <c r="L8" s="4"/>
      <c r="M8" s="4"/>
      <c r="N8" s="4"/>
      <c r="O8" s="4"/>
      <c r="P8" s="4"/>
    </row>
    <row r="9" spans="1:16" ht="15.75">
      <c r="A9" s="4"/>
      <c r="B9" s="14"/>
      <c r="C9" s="14"/>
      <c r="D9" s="14"/>
      <c r="E9" s="14"/>
      <c r="F9" s="14"/>
      <c r="G9" s="14"/>
      <c r="H9" s="14"/>
      <c r="I9" s="14"/>
      <c r="J9" s="14"/>
      <c r="K9" s="14"/>
      <c r="L9" s="4"/>
      <c r="M9" s="4"/>
      <c r="N9" s="4"/>
      <c r="O9" s="4"/>
      <c r="P9" s="4"/>
    </row>
    <row r="10" spans="2:11" ht="16.5" thickBot="1">
      <c r="B10" s="15"/>
      <c r="C10" s="15"/>
      <c r="D10" s="15"/>
      <c r="E10" s="15"/>
      <c r="F10" s="15"/>
      <c r="G10" s="15"/>
      <c r="H10" s="15"/>
      <c r="I10" s="15"/>
      <c r="J10" s="39" t="s">
        <v>63</v>
      </c>
      <c r="K10" s="15"/>
    </row>
    <row r="11" spans="1:11" ht="12.75" customHeight="1">
      <c r="A11" s="101" t="s">
        <v>0</v>
      </c>
      <c r="B11" s="97" t="s">
        <v>1</v>
      </c>
      <c r="C11" s="97" t="s">
        <v>2</v>
      </c>
      <c r="D11" s="97" t="s">
        <v>60</v>
      </c>
      <c r="E11" s="97" t="s">
        <v>20</v>
      </c>
      <c r="F11" s="104" t="s">
        <v>21</v>
      </c>
      <c r="G11" s="107" t="s">
        <v>37</v>
      </c>
      <c r="H11" s="79" t="s">
        <v>35</v>
      </c>
      <c r="I11" s="79" t="s">
        <v>36</v>
      </c>
      <c r="J11" s="109" t="s">
        <v>22</v>
      </c>
      <c r="K11" s="109" t="s">
        <v>53</v>
      </c>
    </row>
    <row r="12" spans="1:11" ht="15" customHeight="1">
      <c r="A12" s="102"/>
      <c r="B12" s="98"/>
      <c r="C12" s="98"/>
      <c r="D12" s="98"/>
      <c r="E12" s="98"/>
      <c r="F12" s="105"/>
      <c r="G12" s="83"/>
      <c r="H12" s="92"/>
      <c r="I12" s="92"/>
      <c r="J12" s="110"/>
      <c r="K12" s="110"/>
    </row>
    <row r="13" spans="1:11" ht="15" customHeight="1">
      <c r="A13" s="102"/>
      <c r="B13" s="98"/>
      <c r="C13" s="98"/>
      <c r="D13" s="98"/>
      <c r="E13" s="98"/>
      <c r="F13" s="105"/>
      <c r="G13" s="83"/>
      <c r="H13" s="92"/>
      <c r="I13" s="92"/>
      <c r="J13" s="110"/>
      <c r="K13" s="110"/>
    </row>
    <row r="14" spans="1:11" ht="12.75" customHeight="1">
      <c r="A14" s="102"/>
      <c r="B14" s="98"/>
      <c r="C14" s="98"/>
      <c r="D14" s="98"/>
      <c r="E14" s="98"/>
      <c r="F14" s="105"/>
      <c r="G14" s="83"/>
      <c r="H14" s="92"/>
      <c r="I14" s="92"/>
      <c r="J14" s="110"/>
      <c r="K14" s="110"/>
    </row>
    <row r="15" spans="1:11" ht="21.75" customHeight="1" thickBot="1">
      <c r="A15" s="103"/>
      <c r="B15" s="79"/>
      <c r="C15" s="79"/>
      <c r="D15" s="79"/>
      <c r="E15" s="79"/>
      <c r="F15" s="106"/>
      <c r="G15" s="108"/>
      <c r="H15" s="92"/>
      <c r="I15" s="92"/>
      <c r="J15" s="111"/>
      <c r="K15" s="111"/>
    </row>
    <row r="16" spans="1:11" ht="15.75" customHeight="1">
      <c r="A16" s="112">
        <v>1</v>
      </c>
      <c r="B16" s="96" t="s">
        <v>4</v>
      </c>
      <c r="C16" s="16" t="s">
        <v>5</v>
      </c>
      <c r="D16" s="10">
        <f>D17+D18+D19+D20</f>
        <v>365290</v>
      </c>
      <c r="E16" s="116">
        <f>D22+D57+D65+D66+D67+D68</f>
        <v>31727678.12</v>
      </c>
      <c r="F16" s="116">
        <f>D28+D59</f>
        <v>1697030</v>
      </c>
      <c r="G16" s="116">
        <f>D29+D60</f>
        <v>598440</v>
      </c>
      <c r="H16" s="116">
        <f>D30+D61</f>
        <v>432310</v>
      </c>
      <c r="I16" s="116">
        <f>D31+D62</f>
        <v>68780</v>
      </c>
      <c r="J16" s="118">
        <f>D34+D63</f>
        <v>595500</v>
      </c>
      <c r="K16" s="34"/>
    </row>
    <row r="17" spans="1:11" ht="15.75" customHeight="1">
      <c r="A17" s="113"/>
      <c r="B17" s="114"/>
      <c r="C17" s="17" t="s">
        <v>56</v>
      </c>
      <c r="D17" s="18">
        <v>0</v>
      </c>
      <c r="E17" s="116"/>
      <c r="F17" s="116"/>
      <c r="G17" s="116"/>
      <c r="H17" s="116"/>
      <c r="I17" s="116"/>
      <c r="J17" s="118"/>
      <c r="K17" s="35"/>
    </row>
    <row r="18" spans="1:11" ht="15" customHeight="1">
      <c r="A18" s="113"/>
      <c r="B18" s="114"/>
      <c r="C18" s="17" t="s">
        <v>14</v>
      </c>
      <c r="D18" s="18">
        <v>188570</v>
      </c>
      <c r="E18" s="117"/>
      <c r="F18" s="117"/>
      <c r="G18" s="117"/>
      <c r="H18" s="117"/>
      <c r="I18" s="117"/>
      <c r="J18" s="119"/>
      <c r="K18" s="35"/>
    </row>
    <row r="19" spans="1:11" ht="15" customHeight="1">
      <c r="A19" s="113"/>
      <c r="B19" s="114"/>
      <c r="C19" s="17" t="s">
        <v>15</v>
      </c>
      <c r="D19" s="18">
        <v>128530</v>
      </c>
      <c r="E19" s="117"/>
      <c r="F19" s="117"/>
      <c r="G19" s="117"/>
      <c r="H19" s="117"/>
      <c r="I19" s="117"/>
      <c r="J19" s="119"/>
      <c r="K19" s="35"/>
    </row>
    <row r="20" spans="1:11" ht="15" customHeight="1">
      <c r="A20" s="113"/>
      <c r="B20" s="114"/>
      <c r="C20" s="17" t="s">
        <v>16</v>
      </c>
      <c r="D20" s="38">
        <v>48190</v>
      </c>
      <c r="E20" s="117"/>
      <c r="F20" s="117"/>
      <c r="G20" s="117"/>
      <c r="H20" s="117"/>
      <c r="I20" s="117"/>
      <c r="J20" s="119"/>
      <c r="K20" s="35"/>
    </row>
    <row r="21" spans="1:11" ht="15.75">
      <c r="A21" s="113"/>
      <c r="B21" s="114"/>
      <c r="C21" s="16" t="s">
        <v>6</v>
      </c>
      <c r="D21" s="19">
        <f>D22+D23</f>
        <v>1910332.15</v>
      </c>
      <c r="E21" s="117"/>
      <c r="F21" s="117"/>
      <c r="G21" s="117"/>
      <c r="H21" s="117"/>
      <c r="I21" s="117"/>
      <c r="J21" s="119"/>
      <c r="K21" s="35"/>
    </row>
    <row r="22" spans="1:11" ht="15" customHeight="1">
      <c r="A22" s="113"/>
      <c r="B22" s="114"/>
      <c r="C22" s="20" t="s">
        <v>6</v>
      </c>
      <c r="D22" s="21">
        <v>1884482.15</v>
      </c>
      <c r="E22" s="117"/>
      <c r="F22" s="117"/>
      <c r="G22" s="117"/>
      <c r="H22" s="117"/>
      <c r="I22" s="117"/>
      <c r="J22" s="119"/>
      <c r="K22" s="35"/>
    </row>
    <row r="23" spans="1:11" ht="15" customHeight="1">
      <c r="A23" s="113"/>
      <c r="B23" s="114"/>
      <c r="C23" s="20" t="s">
        <v>31</v>
      </c>
      <c r="D23" s="21">
        <v>25850</v>
      </c>
      <c r="E23" s="117"/>
      <c r="F23" s="117"/>
      <c r="G23" s="117"/>
      <c r="H23" s="117"/>
      <c r="I23" s="117"/>
      <c r="J23" s="119"/>
      <c r="K23" s="35"/>
    </row>
    <row r="24" spans="1:11" ht="15.75">
      <c r="A24" s="113"/>
      <c r="B24" s="114"/>
      <c r="C24" s="16" t="s">
        <v>12</v>
      </c>
      <c r="D24" s="22">
        <f>D25+D26+D27</f>
        <v>305748.67</v>
      </c>
      <c r="E24" s="117"/>
      <c r="F24" s="117"/>
      <c r="G24" s="117"/>
      <c r="H24" s="117"/>
      <c r="I24" s="117"/>
      <c r="J24" s="119"/>
      <c r="K24" s="35"/>
    </row>
    <row r="25" spans="1:11" ht="15" customHeight="1">
      <c r="A25" s="113"/>
      <c r="B25" s="114"/>
      <c r="C25" s="17" t="s">
        <v>17</v>
      </c>
      <c r="D25" s="21">
        <v>18523.89</v>
      </c>
      <c r="E25" s="117"/>
      <c r="F25" s="117"/>
      <c r="G25" s="117"/>
      <c r="H25" s="117"/>
      <c r="I25" s="117"/>
      <c r="J25" s="119"/>
      <c r="K25" s="35"/>
    </row>
    <row r="26" spans="1:11" ht="15" customHeight="1">
      <c r="A26" s="113"/>
      <c r="B26" s="114"/>
      <c r="C26" s="17" t="s">
        <v>18</v>
      </c>
      <c r="D26" s="21">
        <v>170764.78</v>
      </c>
      <c r="E26" s="117"/>
      <c r="F26" s="117"/>
      <c r="G26" s="117"/>
      <c r="H26" s="117"/>
      <c r="I26" s="117"/>
      <c r="J26" s="119"/>
      <c r="K26" s="35"/>
    </row>
    <row r="27" spans="1:11" ht="15" customHeight="1">
      <c r="A27" s="113"/>
      <c r="B27" s="114"/>
      <c r="C27" s="17" t="s">
        <v>57</v>
      </c>
      <c r="D27" s="21">
        <v>116460</v>
      </c>
      <c r="E27" s="117"/>
      <c r="F27" s="117"/>
      <c r="G27" s="117"/>
      <c r="H27" s="117"/>
      <c r="I27" s="117"/>
      <c r="J27" s="119"/>
      <c r="K27" s="35"/>
    </row>
    <row r="28" spans="1:11" ht="15.75">
      <c r="A28" s="113"/>
      <c r="B28" s="114"/>
      <c r="C28" s="16" t="s">
        <v>7</v>
      </c>
      <c r="D28" s="10">
        <f>D29+D30+D31+D34+D32+D33</f>
        <v>664507.66</v>
      </c>
      <c r="E28" s="117"/>
      <c r="F28" s="117"/>
      <c r="G28" s="117"/>
      <c r="H28" s="117"/>
      <c r="I28" s="117"/>
      <c r="J28" s="119"/>
      <c r="K28" s="35"/>
    </row>
    <row r="29" spans="1:11" ht="15" customHeight="1">
      <c r="A29" s="113"/>
      <c r="B29" s="114"/>
      <c r="C29" s="17" t="s">
        <v>38</v>
      </c>
      <c r="D29" s="18">
        <v>324149.17</v>
      </c>
      <c r="E29" s="117"/>
      <c r="F29" s="117"/>
      <c r="G29" s="117"/>
      <c r="H29" s="117"/>
      <c r="I29" s="117"/>
      <c r="J29" s="119"/>
      <c r="K29" s="35"/>
    </row>
    <row r="30" spans="1:11" ht="15" customHeight="1">
      <c r="A30" s="113"/>
      <c r="B30" s="114"/>
      <c r="C30" s="17" t="s">
        <v>39</v>
      </c>
      <c r="D30" s="18">
        <v>314783.11</v>
      </c>
      <c r="E30" s="117"/>
      <c r="F30" s="117"/>
      <c r="G30" s="117"/>
      <c r="H30" s="117"/>
      <c r="I30" s="117"/>
      <c r="J30" s="119"/>
      <c r="K30" s="35"/>
    </row>
    <row r="31" spans="1:11" ht="15" customHeight="1">
      <c r="A31" s="113"/>
      <c r="B31" s="114"/>
      <c r="C31" s="17" t="s">
        <v>40</v>
      </c>
      <c r="D31" s="18">
        <v>0</v>
      </c>
      <c r="E31" s="117"/>
      <c r="F31" s="117"/>
      <c r="G31" s="117"/>
      <c r="H31" s="117"/>
      <c r="I31" s="117"/>
      <c r="J31" s="119"/>
      <c r="K31" s="35"/>
    </row>
    <row r="32" spans="1:11" ht="15" customHeight="1">
      <c r="A32" s="113"/>
      <c r="B32" s="114"/>
      <c r="C32" s="17" t="s">
        <v>58</v>
      </c>
      <c r="D32" s="18">
        <v>1000</v>
      </c>
      <c r="E32" s="117"/>
      <c r="F32" s="117"/>
      <c r="G32" s="117"/>
      <c r="H32" s="117"/>
      <c r="I32" s="117"/>
      <c r="J32" s="119"/>
      <c r="K32" s="35"/>
    </row>
    <row r="33" spans="1:11" ht="15" customHeight="1">
      <c r="A33" s="113"/>
      <c r="B33" s="114"/>
      <c r="C33" s="17" t="s">
        <v>59</v>
      </c>
      <c r="D33" s="18">
        <v>1000</v>
      </c>
      <c r="E33" s="117"/>
      <c r="F33" s="117"/>
      <c r="G33" s="117"/>
      <c r="H33" s="117"/>
      <c r="I33" s="117"/>
      <c r="J33" s="119"/>
      <c r="K33" s="35"/>
    </row>
    <row r="34" spans="1:11" ht="15" customHeight="1">
      <c r="A34" s="113"/>
      <c r="B34" s="114"/>
      <c r="C34" s="17" t="s">
        <v>19</v>
      </c>
      <c r="D34" s="18">
        <v>23575.38</v>
      </c>
      <c r="E34" s="117"/>
      <c r="F34" s="117"/>
      <c r="G34" s="117"/>
      <c r="H34" s="117"/>
      <c r="I34" s="117"/>
      <c r="J34" s="119"/>
      <c r="K34" s="35"/>
    </row>
    <row r="35" spans="1:11" ht="15.75">
      <c r="A35" s="113"/>
      <c r="B35" s="114"/>
      <c r="C35" s="16" t="s">
        <v>8</v>
      </c>
      <c r="D35" s="10">
        <f>D36+D37+D38</f>
        <v>2919240.19</v>
      </c>
      <c r="E35" s="117"/>
      <c r="F35" s="117"/>
      <c r="G35" s="117"/>
      <c r="H35" s="117"/>
      <c r="I35" s="117"/>
      <c r="J35" s="119"/>
      <c r="K35" s="35"/>
    </row>
    <row r="36" spans="1:11" ht="15" customHeight="1">
      <c r="A36" s="113"/>
      <c r="B36" s="114"/>
      <c r="C36" s="20" t="s">
        <v>32</v>
      </c>
      <c r="D36" s="21">
        <v>2499750.19</v>
      </c>
      <c r="E36" s="117"/>
      <c r="F36" s="117"/>
      <c r="G36" s="117"/>
      <c r="H36" s="117"/>
      <c r="I36" s="117"/>
      <c r="J36" s="119"/>
      <c r="K36" s="35"/>
    </row>
    <row r="37" spans="1:11" ht="15" customHeight="1">
      <c r="A37" s="113"/>
      <c r="B37" s="114"/>
      <c r="C37" s="20" t="s">
        <v>33</v>
      </c>
      <c r="D37" s="21">
        <v>44490</v>
      </c>
      <c r="E37" s="117"/>
      <c r="F37" s="117"/>
      <c r="G37" s="117"/>
      <c r="H37" s="117"/>
      <c r="I37" s="117"/>
      <c r="J37" s="119"/>
      <c r="K37" s="35"/>
    </row>
    <row r="38" spans="1:11" ht="15" customHeight="1">
      <c r="A38" s="113"/>
      <c r="B38" s="114"/>
      <c r="C38" s="20" t="s">
        <v>62</v>
      </c>
      <c r="D38" s="21">
        <v>375000</v>
      </c>
      <c r="E38" s="117"/>
      <c r="F38" s="117"/>
      <c r="G38" s="117"/>
      <c r="H38" s="117"/>
      <c r="I38" s="117"/>
      <c r="J38" s="119"/>
      <c r="K38" s="35"/>
    </row>
    <row r="39" spans="1:11" ht="15.75">
      <c r="A39" s="113"/>
      <c r="B39" s="114"/>
      <c r="C39" s="16" t="s">
        <v>9</v>
      </c>
      <c r="D39" s="10">
        <f>D40+D41</f>
        <v>732.74</v>
      </c>
      <c r="E39" s="117"/>
      <c r="F39" s="117"/>
      <c r="G39" s="117"/>
      <c r="H39" s="117"/>
      <c r="I39" s="117"/>
      <c r="J39" s="119"/>
      <c r="K39" s="35"/>
    </row>
    <row r="40" spans="1:11" ht="15" customHeight="1">
      <c r="A40" s="113"/>
      <c r="B40" s="114"/>
      <c r="C40" s="17" t="s">
        <v>29</v>
      </c>
      <c r="D40" s="18">
        <v>661.65</v>
      </c>
      <c r="E40" s="117"/>
      <c r="F40" s="117"/>
      <c r="G40" s="117"/>
      <c r="H40" s="117"/>
      <c r="I40" s="117"/>
      <c r="J40" s="119"/>
      <c r="K40" s="35"/>
    </row>
    <row r="41" spans="1:11" ht="15" customHeight="1">
      <c r="A41" s="113"/>
      <c r="B41" s="114"/>
      <c r="C41" s="17" t="s">
        <v>30</v>
      </c>
      <c r="D41" s="18">
        <v>71.09</v>
      </c>
      <c r="E41" s="117"/>
      <c r="F41" s="117"/>
      <c r="G41" s="117"/>
      <c r="H41" s="117"/>
      <c r="I41" s="117"/>
      <c r="J41" s="119"/>
      <c r="K41" s="35"/>
    </row>
    <row r="42" spans="1:12" ht="15.75">
      <c r="A42" s="113"/>
      <c r="B42" s="114"/>
      <c r="C42" s="16" t="s">
        <v>10</v>
      </c>
      <c r="D42" s="10">
        <f>D43+D44</f>
        <v>1829050</v>
      </c>
      <c r="E42" s="117"/>
      <c r="F42" s="117"/>
      <c r="G42" s="117"/>
      <c r="H42" s="117"/>
      <c r="I42" s="117"/>
      <c r="J42" s="119"/>
      <c r="K42" s="35"/>
      <c r="L42" s="3"/>
    </row>
    <row r="43" spans="1:12" ht="15.75" customHeight="1">
      <c r="A43" s="113"/>
      <c r="B43" s="114"/>
      <c r="C43" s="20" t="s">
        <v>52</v>
      </c>
      <c r="D43" s="21">
        <v>1699320</v>
      </c>
      <c r="E43" s="117"/>
      <c r="F43" s="117"/>
      <c r="G43" s="117"/>
      <c r="H43" s="117"/>
      <c r="I43" s="117"/>
      <c r="J43" s="119"/>
      <c r="K43" s="35"/>
      <c r="L43" s="3"/>
    </row>
    <row r="44" spans="1:12" ht="15.75" customHeight="1">
      <c r="A44" s="113"/>
      <c r="B44" s="114"/>
      <c r="C44" s="20" t="s">
        <v>51</v>
      </c>
      <c r="D44" s="21">
        <v>129730</v>
      </c>
      <c r="E44" s="117"/>
      <c r="F44" s="117"/>
      <c r="G44" s="117"/>
      <c r="H44" s="117"/>
      <c r="I44" s="117"/>
      <c r="J44" s="119"/>
      <c r="K44" s="35"/>
      <c r="L44" s="3"/>
    </row>
    <row r="45" spans="1:12" ht="15.75">
      <c r="A45" s="113"/>
      <c r="B45" s="114"/>
      <c r="C45" s="16" t="s">
        <v>25</v>
      </c>
      <c r="D45" s="10">
        <f>D46+D47+D48</f>
        <v>181330</v>
      </c>
      <c r="E45" s="117"/>
      <c r="F45" s="117"/>
      <c r="G45" s="117"/>
      <c r="H45" s="117"/>
      <c r="I45" s="117"/>
      <c r="J45" s="119"/>
      <c r="K45" s="35"/>
      <c r="L45" s="3"/>
    </row>
    <row r="46" spans="1:12" ht="15" customHeight="1">
      <c r="A46" s="113"/>
      <c r="B46" s="114"/>
      <c r="C46" s="17" t="s">
        <v>28</v>
      </c>
      <c r="D46" s="18">
        <v>57780</v>
      </c>
      <c r="E46" s="117"/>
      <c r="F46" s="117"/>
      <c r="G46" s="117"/>
      <c r="H46" s="117"/>
      <c r="I46" s="117"/>
      <c r="J46" s="119"/>
      <c r="K46" s="35"/>
      <c r="L46" s="3"/>
    </row>
    <row r="47" spans="1:11" ht="15" customHeight="1">
      <c r="A47" s="113"/>
      <c r="B47" s="114"/>
      <c r="C47" s="17" t="s">
        <v>26</v>
      </c>
      <c r="D47" s="18">
        <v>83280</v>
      </c>
      <c r="E47" s="117"/>
      <c r="F47" s="117"/>
      <c r="G47" s="117"/>
      <c r="H47" s="117"/>
      <c r="I47" s="117"/>
      <c r="J47" s="119"/>
      <c r="K47" s="36">
        <f>D50+D69+D74</f>
        <v>32084662.55</v>
      </c>
    </row>
    <row r="48" spans="1:11" ht="15" customHeight="1">
      <c r="A48" s="113"/>
      <c r="B48" s="115"/>
      <c r="C48" s="17" t="s">
        <v>27</v>
      </c>
      <c r="D48" s="18">
        <v>40270</v>
      </c>
      <c r="E48" s="117"/>
      <c r="F48" s="117"/>
      <c r="G48" s="117"/>
      <c r="H48" s="117"/>
      <c r="I48" s="117"/>
      <c r="J48" s="119"/>
      <c r="K48" s="35"/>
    </row>
    <row r="49" spans="1:11" ht="15.75">
      <c r="A49" s="7"/>
      <c r="B49" s="83" t="s">
        <v>23</v>
      </c>
      <c r="C49" s="84"/>
      <c r="D49" s="10">
        <f>D16+D21+D24+D28+D35+D39+D42+D45</f>
        <v>8176231.41</v>
      </c>
      <c r="E49" s="117"/>
      <c r="F49" s="117"/>
      <c r="G49" s="117"/>
      <c r="H49" s="117"/>
      <c r="I49" s="117"/>
      <c r="J49" s="119"/>
      <c r="K49" s="35"/>
    </row>
    <row r="50" spans="1:12" ht="31.5">
      <c r="A50" s="5">
        <v>2</v>
      </c>
      <c r="B50" s="23" t="s">
        <v>4</v>
      </c>
      <c r="C50" s="16" t="s">
        <v>13</v>
      </c>
      <c r="D50" s="10">
        <f>D51+D52</f>
        <v>3227868.55</v>
      </c>
      <c r="E50" s="117"/>
      <c r="F50" s="117"/>
      <c r="G50" s="117"/>
      <c r="H50" s="117"/>
      <c r="I50" s="117"/>
      <c r="J50" s="119"/>
      <c r="K50" s="35"/>
      <c r="L50" s="3"/>
    </row>
    <row r="51" spans="1:12" ht="15.75">
      <c r="A51" s="8"/>
      <c r="B51" s="24"/>
      <c r="C51" s="17" t="s">
        <v>43</v>
      </c>
      <c r="D51" s="18">
        <v>3067264</v>
      </c>
      <c r="E51" s="117"/>
      <c r="F51" s="117"/>
      <c r="G51" s="117"/>
      <c r="H51" s="117"/>
      <c r="I51" s="117"/>
      <c r="J51" s="119"/>
      <c r="K51" s="35"/>
      <c r="L51" s="3"/>
    </row>
    <row r="52" spans="1:12" ht="15.75">
      <c r="A52" s="8"/>
      <c r="B52" s="24"/>
      <c r="C52" s="17" t="s">
        <v>44</v>
      </c>
      <c r="D52" s="18">
        <v>160604.55</v>
      </c>
      <c r="E52" s="117"/>
      <c r="F52" s="117"/>
      <c r="G52" s="117"/>
      <c r="H52" s="117"/>
      <c r="I52" s="117"/>
      <c r="J52" s="119"/>
      <c r="K52" s="35"/>
      <c r="L52" s="3"/>
    </row>
    <row r="53" spans="1:12" ht="31.5">
      <c r="A53" s="8">
        <v>3</v>
      </c>
      <c r="B53" s="23" t="s">
        <v>4</v>
      </c>
      <c r="C53" s="31" t="s">
        <v>54</v>
      </c>
      <c r="D53" s="22">
        <f>D55+D56+D54</f>
        <v>2107298</v>
      </c>
      <c r="E53" s="117"/>
      <c r="F53" s="117"/>
      <c r="G53" s="117"/>
      <c r="H53" s="117"/>
      <c r="I53" s="117"/>
      <c r="J53" s="119"/>
      <c r="K53" s="35"/>
      <c r="L53" s="3"/>
    </row>
    <row r="54" spans="1:12" ht="15.75">
      <c r="A54" s="8"/>
      <c r="B54" s="24"/>
      <c r="C54" s="17" t="s">
        <v>48</v>
      </c>
      <c r="D54" s="18">
        <v>258698</v>
      </c>
      <c r="E54" s="117"/>
      <c r="F54" s="117"/>
      <c r="G54" s="117"/>
      <c r="H54" s="117"/>
      <c r="I54" s="117"/>
      <c r="J54" s="119"/>
      <c r="K54" s="35"/>
      <c r="L54" s="3"/>
    </row>
    <row r="55" spans="1:12" ht="15.75">
      <c r="A55" s="8"/>
      <c r="B55" s="24"/>
      <c r="C55" s="17" t="s">
        <v>49</v>
      </c>
      <c r="D55" s="18">
        <v>1848600</v>
      </c>
      <c r="E55" s="117"/>
      <c r="F55" s="117"/>
      <c r="G55" s="117"/>
      <c r="H55" s="117"/>
      <c r="I55" s="117"/>
      <c r="J55" s="119"/>
      <c r="K55" s="35"/>
      <c r="L55" s="3"/>
    </row>
    <row r="56" spans="1:12" ht="15.75">
      <c r="A56" s="8"/>
      <c r="B56" s="24"/>
      <c r="C56" s="17" t="s">
        <v>50</v>
      </c>
      <c r="D56" s="18">
        <v>0</v>
      </c>
      <c r="E56" s="117"/>
      <c r="F56" s="117"/>
      <c r="G56" s="117"/>
      <c r="H56" s="117"/>
      <c r="I56" s="117"/>
      <c r="J56" s="119"/>
      <c r="K56" s="35"/>
      <c r="L56" s="3"/>
    </row>
    <row r="57" spans="1:11" ht="15.75">
      <c r="A57" s="120">
        <v>4</v>
      </c>
      <c r="B57" s="124" t="s">
        <v>11</v>
      </c>
      <c r="C57" s="16" t="s">
        <v>6</v>
      </c>
      <c r="D57" s="10">
        <v>6146891.59</v>
      </c>
      <c r="E57" s="117"/>
      <c r="F57" s="117"/>
      <c r="G57" s="117"/>
      <c r="H57" s="117"/>
      <c r="I57" s="117"/>
      <c r="J57" s="119"/>
      <c r="K57" s="35"/>
    </row>
    <row r="58" spans="1:11" ht="15.75">
      <c r="A58" s="121"/>
      <c r="B58" s="125"/>
      <c r="C58" s="16" t="s">
        <v>12</v>
      </c>
      <c r="D58" s="10">
        <v>9162.12</v>
      </c>
      <c r="E58" s="117"/>
      <c r="F58" s="117"/>
      <c r="G58" s="117"/>
      <c r="H58" s="117"/>
      <c r="I58" s="117"/>
      <c r="J58" s="119"/>
      <c r="K58" s="35"/>
    </row>
    <row r="59" spans="1:11" ht="15.75">
      <c r="A59" s="121"/>
      <c r="B59" s="125"/>
      <c r="C59" s="25" t="s">
        <v>7</v>
      </c>
      <c r="D59" s="11">
        <f>D60+D61+D62+D63</f>
        <v>1032522.3400000001</v>
      </c>
      <c r="E59" s="117"/>
      <c r="F59" s="117"/>
      <c r="G59" s="117"/>
      <c r="H59" s="117"/>
      <c r="I59" s="117"/>
      <c r="J59" s="119"/>
      <c r="K59" s="35"/>
    </row>
    <row r="60" spans="1:11" ht="15" customHeight="1">
      <c r="A60" s="122"/>
      <c r="B60" s="125"/>
      <c r="C60" s="17" t="s">
        <v>38</v>
      </c>
      <c r="D60" s="26">
        <v>274290.83</v>
      </c>
      <c r="E60" s="117"/>
      <c r="F60" s="117"/>
      <c r="G60" s="117"/>
      <c r="H60" s="117"/>
      <c r="I60" s="117"/>
      <c r="J60" s="119"/>
      <c r="K60" s="35"/>
    </row>
    <row r="61" spans="1:11" ht="15" customHeight="1">
      <c r="A61" s="122"/>
      <c r="B61" s="125"/>
      <c r="C61" s="17" t="s">
        <v>39</v>
      </c>
      <c r="D61" s="26">
        <v>117526.89</v>
      </c>
      <c r="E61" s="117"/>
      <c r="F61" s="117"/>
      <c r="G61" s="117"/>
      <c r="H61" s="117"/>
      <c r="I61" s="117"/>
      <c r="J61" s="119"/>
      <c r="K61" s="35"/>
    </row>
    <row r="62" spans="1:11" ht="15" customHeight="1">
      <c r="A62" s="122"/>
      <c r="B62" s="125"/>
      <c r="C62" s="17" t="s">
        <v>40</v>
      </c>
      <c r="D62" s="26">
        <v>68780</v>
      </c>
      <c r="E62" s="117"/>
      <c r="F62" s="117"/>
      <c r="G62" s="117"/>
      <c r="H62" s="117"/>
      <c r="I62" s="117"/>
      <c r="J62" s="119"/>
      <c r="K62" s="35"/>
    </row>
    <row r="63" spans="1:11" ht="15" customHeight="1">
      <c r="A63" s="123"/>
      <c r="B63" s="126"/>
      <c r="C63" s="17" t="s">
        <v>19</v>
      </c>
      <c r="D63" s="26">
        <v>571924.62</v>
      </c>
      <c r="E63" s="117"/>
      <c r="F63" s="117"/>
      <c r="G63" s="117"/>
      <c r="H63" s="117"/>
      <c r="I63" s="117"/>
      <c r="J63" s="119"/>
      <c r="K63" s="35"/>
    </row>
    <row r="64" spans="1:11" ht="15.75">
      <c r="A64" s="6"/>
      <c r="B64" s="83" t="s">
        <v>23</v>
      </c>
      <c r="C64" s="84"/>
      <c r="D64" s="11">
        <f>D57+D58+D59</f>
        <v>7188576.05</v>
      </c>
      <c r="E64" s="117"/>
      <c r="F64" s="117"/>
      <c r="G64" s="117"/>
      <c r="H64" s="117"/>
      <c r="I64" s="117"/>
      <c r="J64" s="119"/>
      <c r="K64" s="35"/>
    </row>
    <row r="65" spans="1:11" ht="15.75">
      <c r="A65" s="5">
        <v>5</v>
      </c>
      <c r="B65" s="25" t="s">
        <v>3</v>
      </c>
      <c r="C65" s="16" t="s">
        <v>6</v>
      </c>
      <c r="D65" s="12">
        <v>6450208.05</v>
      </c>
      <c r="E65" s="117"/>
      <c r="F65" s="117"/>
      <c r="G65" s="117"/>
      <c r="H65" s="117"/>
      <c r="I65" s="117"/>
      <c r="J65" s="119"/>
      <c r="K65" s="35"/>
    </row>
    <row r="66" spans="1:11" ht="15.75">
      <c r="A66" s="8">
        <v>6</v>
      </c>
      <c r="B66" s="25" t="s">
        <v>24</v>
      </c>
      <c r="C66" s="25" t="s">
        <v>6</v>
      </c>
      <c r="D66" s="13">
        <v>1315122.12</v>
      </c>
      <c r="E66" s="117"/>
      <c r="F66" s="117"/>
      <c r="G66" s="117"/>
      <c r="H66" s="117"/>
      <c r="I66" s="117"/>
      <c r="J66" s="119"/>
      <c r="K66" s="35"/>
    </row>
    <row r="67" spans="1:11" ht="31.5">
      <c r="A67" s="2">
        <v>7</v>
      </c>
      <c r="B67" s="23" t="s">
        <v>34</v>
      </c>
      <c r="C67" s="25" t="s">
        <v>6</v>
      </c>
      <c r="D67" s="13">
        <v>14660592.18</v>
      </c>
      <c r="E67" s="117"/>
      <c r="F67" s="117"/>
      <c r="G67" s="117"/>
      <c r="H67" s="117"/>
      <c r="I67" s="117"/>
      <c r="J67" s="119"/>
      <c r="K67" s="35"/>
    </row>
    <row r="68" spans="1:11" ht="15.75">
      <c r="A68" s="2">
        <v>8</v>
      </c>
      <c r="B68" s="23" t="s">
        <v>41</v>
      </c>
      <c r="C68" s="25" t="s">
        <v>42</v>
      </c>
      <c r="D68" s="13">
        <v>1270382.03</v>
      </c>
      <c r="E68" s="117"/>
      <c r="F68" s="117"/>
      <c r="G68" s="117"/>
      <c r="H68" s="117"/>
      <c r="I68" s="117"/>
      <c r="J68" s="119"/>
      <c r="K68" s="35"/>
    </row>
    <row r="69" spans="1:11" ht="31.5">
      <c r="A69" s="2">
        <v>9</v>
      </c>
      <c r="B69" s="23" t="s">
        <v>61</v>
      </c>
      <c r="C69" s="30" t="s">
        <v>13</v>
      </c>
      <c r="D69" s="13">
        <f>D70+D71+D72+D73</f>
        <v>12370135</v>
      </c>
      <c r="E69" s="117"/>
      <c r="F69" s="117"/>
      <c r="G69" s="117"/>
      <c r="H69" s="117"/>
      <c r="I69" s="117"/>
      <c r="J69" s="119"/>
      <c r="K69" s="35"/>
    </row>
    <row r="70" spans="1:11" ht="15.75">
      <c r="A70" s="2"/>
      <c r="B70" s="16"/>
      <c r="C70" s="20" t="s">
        <v>43</v>
      </c>
      <c r="D70" s="32">
        <v>10818752</v>
      </c>
      <c r="E70" s="117"/>
      <c r="F70" s="117"/>
      <c r="G70" s="117"/>
      <c r="H70" s="117"/>
      <c r="I70" s="117"/>
      <c r="J70" s="119"/>
      <c r="K70" s="35"/>
    </row>
    <row r="71" spans="1:11" ht="15.75">
      <c r="A71" s="2"/>
      <c r="B71" s="16"/>
      <c r="C71" s="20" t="s">
        <v>45</v>
      </c>
      <c r="D71" s="32">
        <v>684608</v>
      </c>
      <c r="E71" s="28"/>
      <c r="F71" s="28"/>
      <c r="G71" s="28"/>
      <c r="H71" s="28"/>
      <c r="I71" s="28"/>
      <c r="J71" s="29"/>
      <c r="K71" s="35"/>
    </row>
    <row r="72" spans="1:11" ht="15.75">
      <c r="A72" s="2"/>
      <c r="B72" s="16"/>
      <c r="C72" s="20" t="s">
        <v>44</v>
      </c>
      <c r="D72" s="32">
        <v>800100</v>
      </c>
      <c r="E72" s="28"/>
      <c r="F72" s="28"/>
      <c r="G72" s="28"/>
      <c r="H72" s="28"/>
      <c r="I72" s="28"/>
      <c r="J72" s="29"/>
      <c r="K72" s="35"/>
    </row>
    <row r="73" spans="1:11" ht="15.75">
      <c r="A73" s="2"/>
      <c r="B73" s="16"/>
      <c r="C73" s="20" t="s">
        <v>46</v>
      </c>
      <c r="D73" s="32">
        <v>66675</v>
      </c>
      <c r="E73" s="28"/>
      <c r="F73" s="28"/>
      <c r="G73" s="28"/>
      <c r="H73" s="28"/>
      <c r="I73" s="28"/>
      <c r="J73" s="29"/>
      <c r="K73" s="35"/>
    </row>
    <row r="74" spans="1:11" ht="47.25">
      <c r="A74" s="2">
        <v>10</v>
      </c>
      <c r="B74" s="23" t="s">
        <v>47</v>
      </c>
      <c r="C74" s="30" t="s">
        <v>13</v>
      </c>
      <c r="D74" s="12">
        <f>D75+D76+D77</f>
        <v>16486659</v>
      </c>
      <c r="E74" s="28"/>
      <c r="F74" s="28"/>
      <c r="G74" s="28"/>
      <c r="H74" s="28"/>
      <c r="I74" s="28"/>
      <c r="J74" s="29"/>
      <c r="K74" s="35"/>
    </row>
    <row r="75" spans="1:11" ht="15.75">
      <c r="A75" s="2"/>
      <c r="B75" s="16"/>
      <c r="C75" s="20" t="s">
        <v>43</v>
      </c>
      <c r="D75" s="32">
        <v>15098736</v>
      </c>
      <c r="E75" s="28"/>
      <c r="F75" s="28"/>
      <c r="G75" s="28"/>
      <c r="H75" s="28"/>
      <c r="I75" s="28"/>
      <c r="J75" s="29"/>
      <c r="K75" s="35"/>
    </row>
    <row r="76" spans="1:11" ht="15.75">
      <c r="A76" s="2"/>
      <c r="B76" s="16"/>
      <c r="C76" s="20" t="s">
        <v>45</v>
      </c>
      <c r="D76" s="32">
        <v>1227903</v>
      </c>
      <c r="E76" s="28"/>
      <c r="F76" s="28"/>
      <c r="G76" s="28"/>
      <c r="H76" s="28"/>
      <c r="I76" s="28"/>
      <c r="J76" s="29"/>
      <c r="K76" s="35"/>
    </row>
    <row r="77" spans="1:11" ht="15.75">
      <c r="A77" s="2"/>
      <c r="B77" s="16"/>
      <c r="C77" s="20" t="s">
        <v>44</v>
      </c>
      <c r="D77" s="32">
        <v>160020</v>
      </c>
      <c r="E77" s="28"/>
      <c r="F77" s="28"/>
      <c r="G77" s="28"/>
      <c r="H77" s="28"/>
      <c r="I77" s="28"/>
      <c r="J77" s="29"/>
      <c r="K77" s="35"/>
    </row>
    <row r="78" spans="2:11" ht="15">
      <c r="B78" s="27"/>
      <c r="C78" s="15"/>
      <c r="D78" s="27"/>
      <c r="E78" s="15"/>
      <c r="F78" s="27"/>
      <c r="G78" s="15"/>
      <c r="H78" s="15"/>
      <c r="I78" s="15"/>
      <c r="J78" s="27"/>
      <c r="K78" s="33"/>
    </row>
    <row r="79" spans="2:11" ht="15">
      <c r="B79" s="27"/>
      <c r="C79" s="27"/>
      <c r="D79" s="27"/>
      <c r="E79" s="27"/>
      <c r="F79" s="15"/>
      <c r="G79" s="15"/>
      <c r="H79" s="15"/>
      <c r="I79" s="15"/>
      <c r="J79" s="15"/>
      <c r="K79" s="15"/>
    </row>
    <row r="80" spans="2:11" ht="15.75">
      <c r="B80" s="19" t="s">
        <v>23</v>
      </c>
      <c r="C80" s="27"/>
      <c r="D80" s="19">
        <f>D49+D53+D64+D65+D66+D67+D68+D69+D74+D50</f>
        <v>73253072.39</v>
      </c>
      <c r="E80" s="15"/>
      <c r="F80" s="15"/>
      <c r="G80" s="15"/>
      <c r="H80" s="15"/>
      <c r="I80" s="15"/>
      <c r="J80" s="15"/>
      <c r="K80" s="15"/>
    </row>
    <row r="81" spans="2:3" ht="12.75">
      <c r="B81" s="3"/>
      <c r="C81" s="3"/>
    </row>
    <row r="82" spans="2:3" ht="12.75">
      <c r="B82" s="3"/>
      <c r="C82" s="3"/>
    </row>
    <row r="83" spans="2:3" ht="12.75">
      <c r="B83" s="3"/>
      <c r="C83" s="3"/>
    </row>
    <row r="84" spans="2:3" ht="15.75">
      <c r="B84" s="16" t="s">
        <v>43</v>
      </c>
      <c r="C84" s="37">
        <f>D70+D75+D51</f>
        <v>28984752</v>
      </c>
    </row>
    <row r="85" spans="2:3" ht="15.75">
      <c r="B85" s="16" t="s">
        <v>45</v>
      </c>
      <c r="C85" s="37">
        <f>D71+D76</f>
        <v>1912511</v>
      </c>
    </row>
    <row r="86" spans="2:3" ht="15.75">
      <c r="B86" s="16" t="s">
        <v>44</v>
      </c>
      <c r="C86" s="37">
        <f>D72+D77+D52</f>
        <v>1120724.55</v>
      </c>
    </row>
    <row r="87" spans="2:3" ht="15.75">
      <c r="B87" s="16" t="s">
        <v>46</v>
      </c>
      <c r="C87" s="37">
        <f>D73</f>
        <v>66675</v>
      </c>
    </row>
    <row r="88" spans="2:3" ht="12.75">
      <c r="B88" s="37"/>
      <c r="C88" s="37"/>
    </row>
    <row r="89" spans="2:3" ht="12.75">
      <c r="B89" s="37" t="s">
        <v>23</v>
      </c>
      <c r="C89" s="37">
        <f>SUM(C84:C88)</f>
        <v>32084662.55</v>
      </c>
    </row>
    <row r="90" spans="2:3" ht="12.75">
      <c r="B90" s="37"/>
      <c r="C90" s="4"/>
    </row>
    <row r="91" ht="12.75">
      <c r="B91" s="3"/>
    </row>
    <row r="92" ht="12.75">
      <c r="B92" s="3"/>
    </row>
    <row r="93" ht="12.75">
      <c r="B93" s="3"/>
    </row>
    <row r="94" ht="12.75">
      <c r="B94" s="3"/>
    </row>
    <row r="95" ht="12.75">
      <c r="B95" s="3"/>
    </row>
    <row r="96" ht="12.75">
      <c r="B96" s="3"/>
    </row>
    <row r="97" ht="12.75">
      <c r="B97" s="3"/>
    </row>
  </sheetData>
  <sheetProtection/>
  <mergeCells count="23">
    <mergeCell ref="H16:H70"/>
    <mergeCell ref="I16:I70"/>
    <mergeCell ref="J16:J70"/>
    <mergeCell ref="B49:C49"/>
    <mergeCell ref="A57:A63"/>
    <mergeCell ref="B57:B63"/>
    <mergeCell ref="B64:C64"/>
    <mergeCell ref="G11:G15"/>
    <mergeCell ref="H11:H15"/>
    <mergeCell ref="I11:I15"/>
    <mergeCell ref="J11:J15"/>
    <mergeCell ref="K11:K15"/>
    <mergeCell ref="A16:A48"/>
    <mergeCell ref="B16:B48"/>
    <mergeCell ref="E16:E70"/>
    <mergeCell ref="F16:F70"/>
    <mergeCell ref="G16:G70"/>
    <mergeCell ref="A11:A15"/>
    <mergeCell ref="B11:B15"/>
    <mergeCell ref="C11:C15"/>
    <mergeCell ref="D11:D15"/>
    <mergeCell ref="E11:E15"/>
    <mergeCell ref="F11:F15"/>
  </mergeCells>
  <printOptions/>
  <pageMargins left="0" right="0" top="1" bottom="1" header="0.5" footer="0.5"/>
  <pageSetup horizontalDpi="600" verticalDpi="600" orientation="landscape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mircea</dc:creator>
  <cp:keywords/>
  <dc:description/>
  <cp:lastModifiedBy>Sararu Iulia</cp:lastModifiedBy>
  <cp:lastPrinted>2019-05-31T12:51:48Z</cp:lastPrinted>
  <dcterms:created xsi:type="dcterms:W3CDTF">2013-06-26T08:46:15Z</dcterms:created>
  <dcterms:modified xsi:type="dcterms:W3CDTF">2019-12-30T13:01:44Z</dcterms:modified>
  <cp:category/>
  <cp:version/>
  <cp:contentType/>
  <cp:contentStatus/>
</cp:coreProperties>
</file>